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1760"/>
  </bookViews>
  <sheets>
    <sheet name="основные.образов.прог." sheetId="1" r:id="rId1"/>
    <sheet name="Программы проф.обучения" sheetId="2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6" i="2" l="1"/>
  <c r="Q16" i="2"/>
  <c r="P16" i="2"/>
  <c r="R15" i="2"/>
  <c r="Q15" i="2"/>
  <c r="P15" i="2"/>
  <c r="P14" i="2"/>
  <c r="Q14" i="2"/>
  <c r="R14" i="2"/>
  <c r="P13" i="2"/>
  <c r="Q13" i="2"/>
  <c r="R13" i="2"/>
  <c r="P11" i="2"/>
  <c r="Q11" i="2"/>
  <c r="R11" i="2"/>
  <c r="O14" i="2"/>
  <c r="O13" i="2"/>
  <c r="O11" i="2"/>
  <c r="AA14" i="1" l="1"/>
  <c r="W24" i="1"/>
  <c r="R16" i="1"/>
  <c r="R24" i="1" s="1"/>
  <c r="M24" i="1"/>
  <c r="H24" i="1"/>
  <c r="AA20" i="1"/>
  <c r="AA19" i="1"/>
  <c r="AA18" i="1"/>
  <c r="AA13" i="1"/>
  <c r="AA15" i="1"/>
  <c r="AD21" i="1"/>
  <c r="AC21" i="1"/>
  <c r="AB21" i="1"/>
  <c r="AA21" i="1"/>
  <c r="AD20" i="1"/>
  <c r="AC20" i="1"/>
  <c r="AB20" i="1"/>
  <c r="AD19" i="1"/>
  <c r="AC19" i="1"/>
  <c r="AB19" i="1"/>
  <c r="AD18" i="1"/>
  <c r="AC18" i="1"/>
  <c r="AB18" i="1"/>
  <c r="AD14" i="1"/>
  <c r="AC14" i="1"/>
  <c r="AB14" i="1"/>
  <c r="AD13" i="1"/>
  <c r="AC13" i="1"/>
  <c r="AB13" i="1"/>
  <c r="AB16" i="1" l="1"/>
  <c r="AC16" i="1"/>
  <c r="AD16" i="1"/>
  <c r="AD15" i="1"/>
  <c r="AC15" i="1"/>
  <c r="AB15" i="1"/>
  <c r="AD11" i="1"/>
  <c r="AC11" i="1"/>
  <c r="AB11" i="1"/>
  <c r="AA11" i="1"/>
  <c r="AD24" i="1"/>
  <c r="AB24" i="1"/>
  <c r="AD23" i="1"/>
  <c r="AC23" i="1"/>
  <c r="AB23" i="1"/>
  <c r="AD22" i="1"/>
  <c r="AC22" i="1"/>
  <c r="AB22" i="1"/>
  <c r="AA22" i="1"/>
  <c r="AA24" i="1" s="1"/>
</calcChain>
</file>

<file path=xl/sharedStrings.xml><?xml version="1.0" encoding="utf-8"?>
<sst xmlns="http://schemas.openxmlformats.org/spreadsheetml/2006/main" count="207" uniqueCount="83">
  <si>
    <t>Сведения о наличии контингента обучающихся по программам среднего профессионального образования</t>
  </si>
  <si>
    <t>наименование профессиональной образовательной организации</t>
  </si>
  <si>
    <t>Код специальности, профессии</t>
  </si>
  <si>
    <t>Наименование специальности, профессии по перечням профессий и специальностей, утверждённых приказом Минобрнауки России от 29 октября 2013 г. № 1199</t>
  </si>
  <si>
    <t>Квалификация(ии) специалиста среднего звена, квалифицированного рабочего, служащего</t>
  </si>
  <si>
    <t>Код и наименование рабочих профессий по ОК 016-94</t>
  </si>
  <si>
    <t xml:space="preserve">Уровень подготовки (базовый или углубленный) </t>
  </si>
  <si>
    <t>Срок обучения</t>
  </si>
  <si>
    <t>из них (из гр. 33):</t>
  </si>
  <si>
    <t>1 курс</t>
  </si>
  <si>
    <t>2 курс</t>
  </si>
  <si>
    <t>3 курс</t>
  </si>
  <si>
    <t>4 курс</t>
  </si>
  <si>
    <t>обучаются по договорам об оказании платных образовательных услуг (сумма граф 10, 15, 20, 25, 30)</t>
  </si>
  <si>
    <t>находятся в академическом отпуске (сумма граф 11, 16, 21, 26, 31)</t>
  </si>
  <si>
    <t>заключили договор о целевом обучении (сумма граф 12, 17, 22, 27, 32)</t>
  </si>
  <si>
    <t>Наименование группы</t>
  </si>
  <si>
    <t>Численность обучающихся</t>
  </si>
  <si>
    <t>из них (из гр. 9):</t>
  </si>
  <si>
    <t>из них (из гр. 14):</t>
  </si>
  <si>
    <t>из них (из гр. 19):</t>
  </si>
  <si>
    <t>из них (из гр. 24):</t>
  </si>
  <si>
    <t>обучаются по договорам об оказании платных образовательных услуг</t>
  </si>
  <si>
    <t>находятся в академическом отпуске</t>
  </si>
  <si>
    <t>заключили договор о целевом обучении</t>
  </si>
  <si>
    <t>Очная форма обучения на базе основного общего образования (9 кл.) - всего:</t>
  </si>
  <si>
    <t>в том числе по специальностям:</t>
  </si>
  <si>
    <t>X</t>
  </si>
  <si>
    <t>2г. 10м.</t>
  </si>
  <si>
    <t>Всего по программам подготовки специалистов среднего звена</t>
  </si>
  <si>
    <t>ИТОГО по программам СРЕДНЕГО ПРОФЕССИОНАЛЬНОГО ОБРАЗОВАНИЯ</t>
  </si>
  <si>
    <t>ПРОГРАММЫ ПОДГОТОВКИ КВАЛИФИЦИРОВАННЫХ РАБОЧИХ, СЛУЖАЩИХ</t>
  </si>
  <si>
    <t>в том числе по профессиям:</t>
  </si>
  <si>
    <t>ОГАПОУ «Белгородский техникум промышленности и сферы услуг»</t>
  </si>
  <si>
    <t>43.01.09</t>
  </si>
  <si>
    <t>Пекарь</t>
  </si>
  <si>
    <t>Повар, кондитер</t>
  </si>
  <si>
    <t xml:space="preserve">Аппаратчик-оператор производства продуктов питания </t>
  </si>
  <si>
    <t>43.02.13</t>
  </si>
  <si>
    <t>Технология парикмахерского искусства</t>
  </si>
  <si>
    <t>Технология хлеба, кондитерских и макаронных изделий</t>
  </si>
  <si>
    <t>43.02.14</t>
  </si>
  <si>
    <t>Гостиничное дело</t>
  </si>
  <si>
    <t xml:space="preserve">Технология продуктов питания из растительного сырья </t>
  </si>
  <si>
    <t>43.02.16</t>
  </si>
  <si>
    <t>Туризм и гостеприимство</t>
  </si>
  <si>
    <t>1г. 10м.</t>
  </si>
  <si>
    <t>3г. 10м.</t>
  </si>
  <si>
    <t>2тх</t>
  </si>
  <si>
    <t>3тх</t>
  </si>
  <si>
    <t>4тх</t>
  </si>
  <si>
    <t>3пи</t>
  </si>
  <si>
    <t>41_пи   42_пи</t>
  </si>
  <si>
    <t>10_1        10_2</t>
  </si>
  <si>
    <t>20_1     20_2</t>
  </si>
  <si>
    <t>2гд</t>
  </si>
  <si>
    <t>3гд</t>
  </si>
  <si>
    <t>4гд</t>
  </si>
  <si>
    <t>1тп</t>
  </si>
  <si>
    <t>1тг</t>
  </si>
  <si>
    <t>Пекарь, кондитер</t>
  </si>
  <si>
    <t>16472 Пекарь                12901 Кондитер</t>
  </si>
  <si>
    <t>базовый</t>
  </si>
  <si>
    <t xml:space="preserve">Аппаратчик-оператор производства продуктов питания из растительного сырья </t>
  </si>
  <si>
    <t>Специалист по гостеприимству</t>
  </si>
  <si>
    <t>256 Портье                     11695 Горничная</t>
  </si>
  <si>
    <t xml:space="preserve">                    11695 Горничная</t>
  </si>
  <si>
    <t>Техник-технолог</t>
  </si>
  <si>
    <t>Парикмахер-модельер</t>
  </si>
  <si>
    <t>16437 Парикмахер</t>
  </si>
  <si>
    <t>Численность обучающихся по курсам на 1 декабря 2023 (текущая дата)</t>
  </si>
  <si>
    <t>Сведения о наличии контингента обучающихся по программам профессионального обучения</t>
  </si>
  <si>
    <t>Всего по программам профессионального обучения</t>
  </si>
  <si>
    <t>Швея</t>
  </si>
  <si>
    <t>Повар</t>
  </si>
  <si>
    <t>Наименование профессии по перечням профессий и специальностей</t>
  </si>
  <si>
    <t>Квалификация</t>
  </si>
  <si>
    <t>2г.</t>
  </si>
  <si>
    <t>_</t>
  </si>
  <si>
    <t>2ш</t>
  </si>
  <si>
    <t>Итого обучающихся на всех курсах (сумма граф 9, 14, 19, 24, 29) на 01 декабря 2023г.</t>
  </si>
  <si>
    <t>1п_1;       1п_2</t>
  </si>
  <si>
    <t>2п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</si>
</sst>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/>
      <name val="Times New Roman"/>
      <family val="2"/>
      <charset val="204"/>
    </font>
    <font>
      <b/>
      <sz val="12"/>
      <name val="Times New Roman"/>
      <family val="1"/>
      <charset val="204"/>
    </font>
    <font>
      <b/>
      <sz val="7"/>
      <name val="Times New Roman"/>
      <family val="2"/>
      <charset val="204"/>
    </font>
    <font>
      <sz val="11"/>
      <name val="Times New Roman"/>
      <family val="2"/>
      <charset val="204"/>
    </font>
    <font>
      <sz val="7"/>
      <name val="Times New Roman"/>
      <family val="2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2"/>
      <charset val="204"/>
    </font>
    <font>
      <sz val="10"/>
      <name val="Times New Roman"/>
      <family val="2"/>
      <charset val="204"/>
    </font>
    <font>
      <sz val="10"/>
      <name val="Calibri"/>
      <family val="2"/>
      <charset val="204"/>
      <scheme val="minor"/>
    </font>
    <font>
      <b/>
      <sz val="10"/>
      <name val="Times New Roman"/>
      <family val="2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2"/>
      <charset val="204"/>
    </font>
    <font>
      <b/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sz val="12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4" fillId="0" borderId="0" xfId="0" applyFont="1"/>
    <xf numFmtId="0" fontId="4" fillId="0" borderId="9" xfId="0" applyFont="1" applyBorder="1"/>
    <xf numFmtId="0" fontId="7" fillId="0" borderId="9" xfId="0" applyFont="1" applyBorder="1"/>
    <xf numFmtId="0" fontId="7" fillId="0" borderId="9" xfId="0" applyFont="1" applyBorder="1" applyAlignment="1">
      <alignment horizontal="center"/>
    </xf>
    <xf numFmtId="0" fontId="9" fillId="0" borderId="9" xfId="0" applyFont="1" applyBorder="1"/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/>
    </xf>
    <xf numFmtId="0" fontId="11" fillId="0" borderId="9" xfId="0" applyFont="1" applyBorder="1" applyAlignment="1">
      <alignment horizontal="center" wrapText="1"/>
    </xf>
    <xf numFmtId="0" fontId="12" fillId="0" borderId="9" xfId="0" applyFont="1" applyBorder="1"/>
    <xf numFmtId="0" fontId="12" fillId="0" borderId="9" xfId="0" applyFont="1" applyBorder="1" applyAlignment="1"/>
    <xf numFmtId="164" fontId="14" fillId="0" borderId="9" xfId="0" applyNumberFormat="1" applyFont="1" applyBorder="1" applyAlignment="1">
      <alignment horizontal="left"/>
    </xf>
    <xf numFmtId="0" fontId="14" fillId="0" borderId="9" xfId="0" applyFont="1" applyBorder="1" applyAlignment="1">
      <alignment horizontal="left"/>
    </xf>
    <xf numFmtId="0" fontId="15" fillId="0" borderId="9" xfId="0" applyFont="1" applyBorder="1" applyAlignment="1">
      <alignment horizontal="left" vertical="center" wrapText="1"/>
    </xf>
    <xf numFmtId="0" fontId="14" fillId="0" borderId="9" xfId="0" applyFont="1" applyBorder="1"/>
    <xf numFmtId="0" fontId="14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horizontal="left" wrapText="1"/>
    </xf>
    <xf numFmtId="164" fontId="14" fillId="0" borderId="9" xfId="0" applyNumberFormat="1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wrapText="1"/>
    </xf>
    <xf numFmtId="0" fontId="14" fillId="0" borderId="9" xfId="0" applyFont="1" applyBorder="1" applyAlignment="1">
      <alignment horizontal="left" vertical="center"/>
    </xf>
    <xf numFmtId="0" fontId="12" fillId="0" borderId="9" xfId="0" applyFont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0" fillId="2" borderId="0" xfId="0" applyFill="1"/>
    <xf numFmtId="0" fontId="3" fillId="0" borderId="4" xfId="0" applyFont="1" applyBorder="1" applyAlignment="1">
      <alignment horizontal="center" vertical="center" wrapText="1"/>
    </xf>
    <xf numFmtId="0" fontId="7" fillId="0" borderId="9" xfId="0" applyFont="1" applyBorder="1"/>
    <xf numFmtId="0" fontId="4" fillId="0" borderId="0" xfId="0" applyFont="1"/>
    <xf numFmtId="0" fontId="11" fillId="3" borderId="9" xfId="0" applyFont="1" applyFill="1" applyBorder="1"/>
    <xf numFmtId="0" fontId="10" fillId="3" borderId="9" xfId="0" applyFont="1" applyFill="1" applyBorder="1" applyAlignment="1">
      <alignment horizontal="center"/>
    </xf>
    <xf numFmtId="0" fontId="17" fillId="3" borderId="9" xfId="0" applyFont="1" applyFill="1" applyBorder="1"/>
    <xf numFmtId="0" fontId="18" fillId="3" borderId="9" xfId="0" applyFont="1" applyFill="1" applyBorder="1"/>
    <xf numFmtId="0" fontId="12" fillId="3" borderId="9" xfId="0" applyFont="1" applyFill="1" applyBorder="1"/>
    <xf numFmtId="0" fontId="19" fillId="3" borderId="9" xfId="0" applyFont="1" applyFill="1" applyBorder="1"/>
    <xf numFmtId="0" fontId="16" fillId="3" borderId="9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18" fillId="3" borderId="9" xfId="0" applyFont="1" applyFill="1" applyBorder="1" applyAlignment="1">
      <alignment horizontal="center"/>
    </xf>
    <xf numFmtId="0" fontId="7" fillId="3" borderId="9" xfId="0" applyFont="1" applyFill="1" applyBorder="1"/>
    <xf numFmtId="0" fontId="9" fillId="3" borderId="9" xfId="0" applyFont="1" applyFill="1" applyBorder="1"/>
    <xf numFmtId="0" fontId="11" fillId="3" borderId="9" xfId="0" applyFont="1" applyFill="1" applyBorder="1" applyAlignment="1">
      <alignment horizontal="center" vertical="center"/>
    </xf>
    <xf numFmtId="0" fontId="21" fillId="0" borderId="4" xfId="0" applyFont="1" applyBorder="1" applyAlignment="1">
      <alignment horizontal="center" vertical="center" textRotation="90" wrapText="1"/>
    </xf>
    <xf numFmtId="0" fontId="24" fillId="0" borderId="4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wrapText="1"/>
    </xf>
    <xf numFmtId="0" fontId="7" fillId="2" borderId="9" xfId="0" applyFont="1" applyFill="1" applyBorder="1" applyAlignment="1">
      <alignment horizontal="center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/>
    </xf>
    <xf numFmtId="0" fontId="9" fillId="0" borderId="9" xfId="0" applyFont="1" applyBorder="1" applyAlignment="1"/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/>
    </xf>
    <xf numFmtId="0" fontId="21" fillId="0" borderId="3" xfId="0" applyFont="1" applyBorder="1" applyAlignment="1">
      <alignment horizontal="center" vertical="center" textRotation="90" wrapText="1"/>
    </xf>
    <xf numFmtId="0" fontId="21" fillId="0" borderId="7" xfId="0" applyFont="1" applyBorder="1" applyAlignment="1">
      <alignment horizontal="center" vertical="center" textRotation="90" wrapText="1"/>
    </xf>
    <xf numFmtId="0" fontId="21" fillId="0" borderId="8" xfId="0" applyFont="1" applyBorder="1" applyAlignment="1">
      <alignment horizontal="center" vertical="center" textRotation="90" wrapText="1"/>
    </xf>
    <xf numFmtId="0" fontId="21" fillId="0" borderId="3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 textRotation="90" wrapText="1"/>
    </xf>
    <xf numFmtId="0" fontId="21" fillId="0" borderId="4" xfId="0" applyFont="1" applyBorder="1" applyAlignment="1">
      <alignment horizontal="center" vertical="center"/>
    </xf>
    <xf numFmtId="0" fontId="13" fillId="3" borderId="9" xfId="0" applyFont="1" applyFill="1" applyBorder="1" applyAlignment="1">
      <alignment horizontal="right"/>
    </xf>
    <xf numFmtId="0" fontId="11" fillId="3" borderId="9" xfId="0" applyFont="1" applyFill="1" applyBorder="1"/>
    <xf numFmtId="0" fontId="24" fillId="0" borderId="3" xfId="0" applyFont="1" applyBorder="1" applyAlignment="1">
      <alignment horizontal="center" vertical="center" textRotation="90" wrapText="1"/>
    </xf>
    <xf numFmtId="0" fontId="21" fillId="0" borderId="7" xfId="0" applyFont="1" applyBorder="1"/>
    <xf numFmtId="0" fontId="21" fillId="0" borderId="8" xfId="0" applyFont="1" applyBorder="1"/>
    <xf numFmtId="0" fontId="6" fillId="3" borderId="9" xfId="0" applyFont="1" applyFill="1" applyBorder="1" applyAlignment="1">
      <alignment horizontal="right"/>
    </xf>
    <xf numFmtId="0" fontId="7" fillId="3" borderId="9" xfId="0" applyFont="1" applyFill="1" applyBorder="1"/>
    <xf numFmtId="0" fontId="6" fillId="0" borderId="9" xfId="0" applyFont="1" applyBorder="1" applyAlignment="1">
      <alignment horizontal="center"/>
    </xf>
    <xf numFmtId="0" fontId="7" fillId="0" borderId="9" xfId="0" applyFont="1" applyBorder="1"/>
    <xf numFmtId="0" fontId="8" fillId="0" borderId="9" xfId="0" applyFont="1" applyBorder="1" applyAlignment="1">
      <alignment horizontal="right"/>
    </xf>
    <xf numFmtId="0" fontId="11" fillId="3" borderId="9" xfId="0" applyFont="1" applyFill="1" applyBorder="1" applyAlignment="1">
      <alignment horizontal="right"/>
    </xf>
    <xf numFmtId="0" fontId="11" fillId="0" borderId="9" xfId="0" applyFont="1" applyBorder="1" applyAlignment="1">
      <alignment horizontal="right"/>
    </xf>
    <xf numFmtId="0" fontId="11" fillId="0" borderId="9" xfId="0" applyFont="1" applyBorder="1"/>
    <xf numFmtId="0" fontId="20" fillId="0" borderId="9" xfId="0" applyFont="1" applyBorder="1" applyAlignment="1">
      <alignment horizontal="right"/>
    </xf>
    <xf numFmtId="0" fontId="20" fillId="0" borderId="9" xfId="0" applyFont="1" applyBorder="1"/>
    <xf numFmtId="0" fontId="14" fillId="0" borderId="9" xfId="0" applyFont="1" applyBorder="1" applyAlignment="1">
      <alignment horizontal="right"/>
    </xf>
    <xf numFmtId="0" fontId="14" fillId="0" borderId="9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tabSelected="1" zoomScale="70" zoomScaleNormal="70" workbookViewId="0">
      <selection activeCell="L20" sqref="L20"/>
    </sheetView>
  </sheetViews>
  <sheetFormatPr defaultRowHeight="15" x14ac:dyDescent="0.25"/>
  <cols>
    <col min="1" max="1" width="8.7109375" customWidth="1"/>
    <col min="2" max="2" width="13.28515625" customWidth="1"/>
    <col min="3" max="3" width="9.85546875" customWidth="1"/>
    <col min="5" max="5" width="7.85546875" customWidth="1"/>
    <col min="6" max="6" width="7.28515625" customWidth="1"/>
    <col min="7" max="7" width="6.5703125" customWidth="1"/>
    <col min="8" max="8" width="6.140625" customWidth="1"/>
    <col min="9" max="9" width="8" customWidth="1"/>
    <col min="10" max="10" width="6.28515625" customWidth="1"/>
    <col min="11" max="11" width="6.5703125" customWidth="1"/>
    <col min="12" max="12" width="6.28515625" customWidth="1"/>
    <col min="13" max="13" width="5" customWidth="1"/>
    <col min="14" max="14" width="7.42578125" customWidth="1"/>
    <col min="15" max="15" width="6.85546875" customWidth="1"/>
    <col min="16" max="16" width="7.42578125" customWidth="1"/>
    <col min="17" max="18" width="5.42578125" customWidth="1"/>
    <col min="19" max="19" width="7.85546875" customWidth="1"/>
    <col min="20" max="20" width="7.5703125" customWidth="1"/>
    <col min="21" max="21" width="7.28515625" customWidth="1"/>
    <col min="22" max="22" width="6.140625" customWidth="1"/>
    <col min="23" max="23" width="6.28515625" customWidth="1"/>
    <col min="24" max="24" width="8.28515625" customWidth="1"/>
    <col min="25" max="25" width="6.42578125" customWidth="1"/>
    <col min="26" max="26" width="6.7109375" customWidth="1"/>
    <col min="27" max="27" width="7.5703125" customWidth="1"/>
    <col min="29" max="29" width="8.5703125" customWidth="1"/>
    <col min="30" max="30" width="8.28515625" customWidth="1"/>
  </cols>
  <sheetData>
    <row r="1" spans="1:30" ht="15.75" x14ac:dyDescent="0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</row>
    <row r="2" spans="1:30" ht="15.75" x14ac:dyDescent="0.25">
      <c r="A2" s="52" t="s">
        <v>33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</row>
    <row r="3" spans="1:30" x14ac:dyDescent="0.25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</row>
    <row r="4" spans="1:30" ht="19.5" customHeight="1" x14ac:dyDescent="0.25">
      <c r="A4" s="54" t="s">
        <v>2</v>
      </c>
      <c r="B4" s="57" t="s">
        <v>3</v>
      </c>
      <c r="C4" s="57" t="s">
        <v>4</v>
      </c>
      <c r="D4" s="60" t="s">
        <v>5</v>
      </c>
      <c r="E4" s="57" t="s">
        <v>6</v>
      </c>
      <c r="F4" s="60" t="s">
        <v>7</v>
      </c>
      <c r="G4" s="64" t="s">
        <v>70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54" t="s">
        <v>80</v>
      </c>
      <c r="AB4" s="61" t="s">
        <v>8</v>
      </c>
      <c r="AC4" s="62"/>
      <c r="AD4" s="63"/>
    </row>
    <row r="5" spans="1:30" x14ac:dyDescent="0.25">
      <c r="A5" s="55"/>
      <c r="B5" s="58"/>
      <c r="C5" s="58"/>
      <c r="D5" s="60"/>
      <c r="E5" s="58"/>
      <c r="F5" s="60"/>
      <c r="G5" s="66" t="s">
        <v>9</v>
      </c>
      <c r="H5" s="67"/>
      <c r="I5" s="67"/>
      <c r="J5" s="67"/>
      <c r="K5" s="68"/>
      <c r="L5" s="66" t="s">
        <v>10</v>
      </c>
      <c r="M5" s="67"/>
      <c r="N5" s="67"/>
      <c r="O5" s="69"/>
      <c r="P5" s="68"/>
      <c r="Q5" s="66" t="s">
        <v>11</v>
      </c>
      <c r="R5" s="67"/>
      <c r="S5" s="67"/>
      <c r="T5" s="69"/>
      <c r="U5" s="68"/>
      <c r="V5" s="66" t="s">
        <v>12</v>
      </c>
      <c r="W5" s="67"/>
      <c r="X5" s="67"/>
      <c r="Y5" s="67"/>
      <c r="Z5" s="68"/>
      <c r="AA5" s="55"/>
      <c r="AB5" s="54" t="s">
        <v>13</v>
      </c>
      <c r="AC5" s="74" t="s">
        <v>14</v>
      </c>
      <c r="AD5" s="74" t="s">
        <v>15</v>
      </c>
    </row>
    <row r="6" spans="1:30" ht="15" customHeight="1" x14ac:dyDescent="0.25">
      <c r="A6" s="55"/>
      <c r="B6" s="58"/>
      <c r="C6" s="58"/>
      <c r="D6" s="60"/>
      <c r="E6" s="58"/>
      <c r="F6" s="60"/>
      <c r="G6" s="70" t="s">
        <v>16</v>
      </c>
      <c r="H6" s="70" t="s">
        <v>17</v>
      </c>
      <c r="I6" s="61" t="s">
        <v>18</v>
      </c>
      <c r="J6" s="62"/>
      <c r="K6" s="63"/>
      <c r="L6" s="70" t="s">
        <v>16</v>
      </c>
      <c r="M6" s="70" t="s">
        <v>17</v>
      </c>
      <c r="N6" s="61" t="s">
        <v>19</v>
      </c>
      <c r="O6" s="62"/>
      <c r="P6" s="63"/>
      <c r="Q6" s="70" t="s">
        <v>16</v>
      </c>
      <c r="R6" s="70" t="s">
        <v>17</v>
      </c>
      <c r="S6" s="61" t="s">
        <v>20</v>
      </c>
      <c r="T6" s="62"/>
      <c r="U6" s="63"/>
      <c r="V6" s="70" t="s">
        <v>16</v>
      </c>
      <c r="W6" s="70" t="s">
        <v>17</v>
      </c>
      <c r="X6" s="61" t="s">
        <v>21</v>
      </c>
      <c r="Y6" s="62"/>
      <c r="Z6" s="63"/>
      <c r="AA6" s="55"/>
      <c r="AB6" s="55"/>
      <c r="AC6" s="75"/>
      <c r="AD6" s="75"/>
    </row>
    <row r="7" spans="1:30" ht="81" customHeight="1" x14ac:dyDescent="0.25">
      <c r="A7" s="56"/>
      <c r="B7" s="59"/>
      <c r="C7" s="59"/>
      <c r="D7" s="60"/>
      <c r="E7" s="59"/>
      <c r="F7" s="60"/>
      <c r="G7" s="71"/>
      <c r="H7" s="71"/>
      <c r="I7" s="40" t="s">
        <v>22</v>
      </c>
      <c r="J7" s="41" t="s">
        <v>23</v>
      </c>
      <c r="K7" s="41" t="s">
        <v>24</v>
      </c>
      <c r="L7" s="71"/>
      <c r="M7" s="71"/>
      <c r="N7" s="40" t="s">
        <v>22</v>
      </c>
      <c r="O7" s="41" t="s">
        <v>23</v>
      </c>
      <c r="P7" s="41" t="s">
        <v>24</v>
      </c>
      <c r="Q7" s="71"/>
      <c r="R7" s="71"/>
      <c r="S7" s="40" t="s">
        <v>22</v>
      </c>
      <c r="T7" s="41" t="s">
        <v>23</v>
      </c>
      <c r="U7" s="41" t="s">
        <v>24</v>
      </c>
      <c r="V7" s="71"/>
      <c r="W7" s="71"/>
      <c r="X7" s="40" t="s">
        <v>22</v>
      </c>
      <c r="Y7" s="41" t="s">
        <v>23</v>
      </c>
      <c r="Z7" s="41" t="s">
        <v>24</v>
      </c>
      <c r="AA7" s="56"/>
      <c r="AB7" s="56"/>
      <c r="AC7" s="76"/>
      <c r="AD7" s="76"/>
    </row>
    <row r="8" spans="1:30" x14ac:dyDescent="0.2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8</v>
      </c>
      <c r="H8" s="1">
        <v>9</v>
      </c>
      <c r="I8" s="1">
        <v>10</v>
      </c>
      <c r="J8" s="1">
        <v>11</v>
      </c>
      <c r="K8" s="1">
        <v>12</v>
      </c>
      <c r="L8" s="1">
        <v>13</v>
      </c>
      <c r="M8" s="1">
        <v>14</v>
      </c>
      <c r="N8" s="1">
        <v>15</v>
      </c>
      <c r="O8" s="1">
        <v>16</v>
      </c>
      <c r="P8" s="1">
        <v>17</v>
      </c>
      <c r="Q8" s="1">
        <v>18</v>
      </c>
      <c r="R8" s="1">
        <v>19</v>
      </c>
      <c r="S8" s="1">
        <v>20</v>
      </c>
      <c r="T8" s="1">
        <v>21</v>
      </c>
      <c r="U8" s="1">
        <v>22</v>
      </c>
      <c r="V8" s="1">
        <v>23</v>
      </c>
      <c r="W8" s="1">
        <v>24</v>
      </c>
      <c r="X8" s="1">
        <v>25</v>
      </c>
      <c r="Y8" s="1">
        <v>26</v>
      </c>
      <c r="Z8" s="1">
        <v>27</v>
      </c>
      <c r="AA8" s="1">
        <v>33</v>
      </c>
      <c r="AB8" s="1">
        <v>34</v>
      </c>
      <c r="AC8" s="1">
        <v>35</v>
      </c>
      <c r="AD8" s="1">
        <v>36</v>
      </c>
    </row>
    <row r="9" spans="1:30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x14ac:dyDescent="0.25">
      <c r="A10" s="79" t="s">
        <v>31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</row>
    <row r="11" spans="1:30" x14ac:dyDescent="0.25">
      <c r="A11" s="81" t="s">
        <v>25</v>
      </c>
      <c r="B11" s="80"/>
      <c r="C11" s="80"/>
      <c r="D11" s="80"/>
      <c r="E11" s="80"/>
      <c r="F11" s="80"/>
      <c r="G11" s="4"/>
      <c r="H11" s="5"/>
      <c r="I11" s="6"/>
      <c r="J11" s="5"/>
      <c r="K11" s="6"/>
      <c r="L11" s="5"/>
      <c r="M11" s="5"/>
      <c r="N11" s="6"/>
      <c r="O11" s="5"/>
      <c r="P11" s="6"/>
      <c r="Q11" s="5"/>
      <c r="R11" s="5"/>
      <c r="S11" s="6"/>
      <c r="T11" s="5"/>
      <c r="U11" s="6"/>
      <c r="V11" s="5"/>
      <c r="W11" s="6"/>
      <c r="X11" s="6"/>
      <c r="Y11" s="6"/>
      <c r="Z11" s="6"/>
      <c r="AA11" s="5">
        <f>(H11+M11+R11+W11)</f>
        <v>0</v>
      </c>
      <c r="AB11" s="5">
        <f>(I11+N11+S11+X11)</f>
        <v>0</v>
      </c>
      <c r="AC11" s="5">
        <f>(J11+O11+T11+Y11)</f>
        <v>0</v>
      </c>
      <c r="AD11" s="5">
        <f>(K11+P11+U11+Z11)</f>
        <v>0</v>
      </c>
    </row>
    <row r="12" spans="1:30" x14ac:dyDescent="0.25">
      <c r="A12" s="81" t="s">
        <v>32</v>
      </c>
      <c r="B12" s="80"/>
      <c r="C12" s="80"/>
      <c r="D12" s="80"/>
      <c r="E12" s="80"/>
      <c r="F12" s="80"/>
      <c r="G12" s="5" t="s">
        <v>27</v>
      </c>
      <c r="H12" s="5" t="s">
        <v>27</v>
      </c>
      <c r="I12" s="5" t="s">
        <v>27</v>
      </c>
      <c r="J12" s="5" t="s">
        <v>27</v>
      </c>
      <c r="K12" s="5" t="s">
        <v>27</v>
      </c>
      <c r="L12" s="5" t="s">
        <v>27</v>
      </c>
      <c r="M12" s="5" t="s">
        <v>27</v>
      </c>
      <c r="N12" s="5" t="s">
        <v>27</v>
      </c>
      <c r="O12" s="5" t="s">
        <v>27</v>
      </c>
      <c r="P12" s="5" t="s">
        <v>27</v>
      </c>
      <c r="Q12" s="5" t="s">
        <v>27</v>
      </c>
      <c r="R12" s="5" t="s">
        <v>27</v>
      </c>
      <c r="S12" s="5" t="s">
        <v>27</v>
      </c>
      <c r="T12" s="5" t="s">
        <v>27</v>
      </c>
      <c r="U12" s="5" t="s">
        <v>27</v>
      </c>
      <c r="V12" s="5" t="s">
        <v>27</v>
      </c>
      <c r="W12" s="5" t="s">
        <v>27</v>
      </c>
      <c r="X12" s="5" t="s">
        <v>27</v>
      </c>
      <c r="Y12" s="5" t="s">
        <v>27</v>
      </c>
      <c r="Z12" s="5" t="s">
        <v>27</v>
      </c>
      <c r="AA12" s="5" t="s">
        <v>27</v>
      </c>
      <c r="AB12" s="5" t="s">
        <v>27</v>
      </c>
      <c r="AC12" s="5" t="s">
        <v>27</v>
      </c>
      <c r="AD12" s="5" t="s">
        <v>27</v>
      </c>
    </row>
    <row r="13" spans="1:30" ht="53.25" customHeight="1" x14ac:dyDescent="0.25">
      <c r="A13" s="12">
        <v>38005</v>
      </c>
      <c r="B13" s="13" t="s">
        <v>35</v>
      </c>
      <c r="C13" s="14" t="s">
        <v>60</v>
      </c>
      <c r="D13" s="14" t="s">
        <v>61</v>
      </c>
      <c r="E13" s="15" t="s">
        <v>62</v>
      </c>
      <c r="F13" s="16" t="s">
        <v>28</v>
      </c>
      <c r="G13" s="8"/>
      <c r="H13" s="8"/>
      <c r="I13" s="8">
        <v>0</v>
      </c>
      <c r="J13" s="8">
        <v>0</v>
      </c>
      <c r="K13" s="8">
        <v>0</v>
      </c>
      <c r="L13" s="8">
        <v>21</v>
      </c>
      <c r="M13" s="8">
        <v>25</v>
      </c>
      <c r="N13" s="8">
        <v>0</v>
      </c>
      <c r="O13" s="8">
        <v>0</v>
      </c>
      <c r="P13" s="23">
        <v>0</v>
      </c>
      <c r="Q13" s="8">
        <v>31</v>
      </c>
      <c r="R13" s="8">
        <v>18</v>
      </c>
      <c r="S13" s="8">
        <v>0</v>
      </c>
      <c r="T13" s="8">
        <v>2</v>
      </c>
      <c r="U13" s="23">
        <v>1</v>
      </c>
      <c r="V13" s="8"/>
      <c r="W13" s="8">
        <v>0</v>
      </c>
      <c r="X13" s="8">
        <v>0</v>
      </c>
      <c r="Y13" s="8">
        <v>0</v>
      </c>
      <c r="Z13" s="8">
        <v>0</v>
      </c>
      <c r="AA13" s="7">
        <f>SUM(H13,M13,R13)</f>
        <v>43</v>
      </c>
      <c r="AB13" s="7">
        <f t="shared" ref="AB13:AB14" si="0">(I13+N13+S13+X13)</f>
        <v>0</v>
      </c>
      <c r="AC13" s="7">
        <f t="shared" ref="AC13:AC14" si="1">(J13+O13+T13+Y13)</f>
        <v>2</v>
      </c>
      <c r="AD13" s="7">
        <f t="shared" ref="AD13:AD14" si="2">(K13+P13+U13+Z13)</f>
        <v>1</v>
      </c>
    </row>
    <row r="14" spans="1:30" ht="48.75" customHeight="1" x14ac:dyDescent="0.25">
      <c r="A14" s="13" t="s">
        <v>34</v>
      </c>
      <c r="B14" s="17" t="s">
        <v>36</v>
      </c>
      <c r="C14" s="14" t="s">
        <v>36</v>
      </c>
      <c r="D14" s="15"/>
      <c r="E14" s="15" t="s">
        <v>62</v>
      </c>
      <c r="F14" s="16" t="s">
        <v>47</v>
      </c>
      <c r="G14" s="9" t="s">
        <v>53</v>
      </c>
      <c r="H14" s="8">
        <v>50</v>
      </c>
      <c r="I14" s="8">
        <v>0</v>
      </c>
      <c r="J14" s="8">
        <v>1</v>
      </c>
      <c r="K14" s="8"/>
      <c r="L14" s="9" t="s">
        <v>54</v>
      </c>
      <c r="M14" s="8">
        <v>47</v>
      </c>
      <c r="N14" s="8">
        <v>0</v>
      </c>
      <c r="O14" s="8">
        <v>1</v>
      </c>
      <c r="P14" s="23">
        <v>0</v>
      </c>
      <c r="Q14" s="8">
        <v>30</v>
      </c>
      <c r="R14" s="8">
        <v>23</v>
      </c>
      <c r="S14" s="8">
        <v>0</v>
      </c>
      <c r="T14" s="8">
        <v>3</v>
      </c>
      <c r="U14" s="23">
        <v>0</v>
      </c>
      <c r="V14" s="23">
        <v>40</v>
      </c>
      <c r="W14" s="23">
        <v>24</v>
      </c>
      <c r="X14" s="23">
        <v>0</v>
      </c>
      <c r="Y14" s="23">
        <v>3</v>
      </c>
      <c r="Z14" s="23">
        <v>0</v>
      </c>
      <c r="AA14" s="7">
        <f>SUM(W14,R14,M14,H14)</f>
        <v>144</v>
      </c>
      <c r="AB14" s="7">
        <f t="shared" si="0"/>
        <v>0</v>
      </c>
      <c r="AC14" s="7">
        <f t="shared" si="1"/>
        <v>8</v>
      </c>
      <c r="AD14" s="7">
        <f t="shared" si="2"/>
        <v>0</v>
      </c>
    </row>
    <row r="15" spans="1:30" ht="69.75" customHeight="1" x14ac:dyDescent="0.25">
      <c r="A15" s="18">
        <v>43119</v>
      </c>
      <c r="B15" s="19" t="s">
        <v>37</v>
      </c>
      <c r="C15" s="19" t="s">
        <v>63</v>
      </c>
      <c r="D15" s="16"/>
      <c r="E15" s="15" t="s">
        <v>62</v>
      </c>
      <c r="F15" s="16" t="s">
        <v>46</v>
      </c>
      <c r="G15" s="7">
        <v>11</v>
      </c>
      <c r="H15" s="7">
        <v>25</v>
      </c>
      <c r="I15" s="22">
        <v>0</v>
      </c>
      <c r="J15" s="22">
        <v>0</v>
      </c>
      <c r="K15" s="10"/>
      <c r="L15" s="8"/>
      <c r="M15" s="8">
        <v>0</v>
      </c>
      <c r="N15" s="11">
        <v>0</v>
      </c>
      <c r="O15" s="11">
        <v>0</v>
      </c>
      <c r="P15" s="11">
        <v>0</v>
      </c>
      <c r="Q15" s="8"/>
      <c r="R15" s="8">
        <v>0</v>
      </c>
      <c r="S15" s="11">
        <v>0</v>
      </c>
      <c r="T15" s="11">
        <v>0</v>
      </c>
      <c r="U15" s="11">
        <v>0</v>
      </c>
      <c r="V15" s="8"/>
      <c r="W15" s="11">
        <v>0</v>
      </c>
      <c r="X15" s="11">
        <v>0</v>
      </c>
      <c r="Y15" s="11">
        <v>0</v>
      </c>
      <c r="Z15" s="11">
        <v>0</v>
      </c>
      <c r="AA15" s="7">
        <f t="shared" ref="AA15" si="3">(H15+M15+R15+W15)</f>
        <v>25</v>
      </c>
      <c r="AB15" s="7">
        <f t="shared" ref="AB15:AD15" si="4">(I15+N15+S15+X15)</f>
        <v>0</v>
      </c>
      <c r="AC15" s="7">
        <f t="shared" si="4"/>
        <v>0</v>
      </c>
      <c r="AD15" s="7">
        <f t="shared" si="4"/>
        <v>0</v>
      </c>
    </row>
    <row r="16" spans="1:30" s="24" customFormat="1" ht="22.5" customHeight="1" x14ac:dyDescent="0.25">
      <c r="A16" s="82" t="s">
        <v>25</v>
      </c>
      <c r="B16" s="82"/>
      <c r="C16" s="82"/>
      <c r="D16" s="82"/>
      <c r="E16" s="82"/>
      <c r="F16" s="82"/>
      <c r="G16" s="28"/>
      <c r="H16" s="29">
        <v>75</v>
      </c>
      <c r="I16" s="30"/>
      <c r="J16" s="29">
        <v>1</v>
      </c>
      <c r="K16" s="30"/>
      <c r="L16" s="29"/>
      <c r="M16" s="29">
        <v>73</v>
      </c>
      <c r="N16" s="30"/>
      <c r="O16" s="30">
        <v>1</v>
      </c>
      <c r="P16" s="30"/>
      <c r="Q16" s="29"/>
      <c r="R16" s="29">
        <f>SUM(R14,R13)</f>
        <v>41</v>
      </c>
      <c r="S16" s="30"/>
      <c r="T16" s="29">
        <v>5</v>
      </c>
      <c r="U16" s="30">
        <v>1</v>
      </c>
      <c r="V16" s="29"/>
      <c r="W16" s="31">
        <v>24</v>
      </c>
      <c r="X16" s="32"/>
      <c r="Y16" s="33">
        <v>3</v>
      </c>
      <c r="Z16" s="32"/>
      <c r="AA16" s="34">
        <v>213</v>
      </c>
      <c r="AB16" s="35">
        <f>(I16+N16+S16+X16)</f>
        <v>0</v>
      </c>
      <c r="AC16" s="34">
        <f>(J16+O16+T16+Y16)</f>
        <v>10</v>
      </c>
      <c r="AD16" s="35">
        <f>(K16+P16+U16+Z16)</f>
        <v>1</v>
      </c>
    </row>
    <row r="17" spans="1:30" x14ac:dyDescent="0.25">
      <c r="A17" s="83" t="s">
        <v>26</v>
      </c>
      <c r="B17" s="84"/>
      <c r="C17" s="84"/>
      <c r="D17" s="84"/>
      <c r="E17" s="84"/>
      <c r="F17" s="84"/>
      <c r="G17" s="8" t="s">
        <v>27</v>
      </c>
      <c r="H17" s="8" t="s">
        <v>27</v>
      </c>
      <c r="I17" s="8" t="s">
        <v>27</v>
      </c>
      <c r="J17" s="8" t="s">
        <v>27</v>
      </c>
      <c r="K17" s="8" t="s">
        <v>27</v>
      </c>
      <c r="L17" s="8" t="s">
        <v>27</v>
      </c>
      <c r="M17" s="8" t="s">
        <v>27</v>
      </c>
      <c r="N17" s="8" t="s">
        <v>27</v>
      </c>
      <c r="O17" s="8" t="s">
        <v>27</v>
      </c>
      <c r="P17" s="8" t="s">
        <v>27</v>
      </c>
      <c r="Q17" s="8" t="s">
        <v>27</v>
      </c>
      <c r="R17" s="8" t="s">
        <v>27</v>
      </c>
      <c r="S17" s="8" t="s">
        <v>27</v>
      </c>
      <c r="T17" s="8" t="s">
        <v>27</v>
      </c>
      <c r="U17" s="8" t="s">
        <v>27</v>
      </c>
      <c r="V17" s="8" t="s">
        <v>27</v>
      </c>
      <c r="W17" s="8" t="s">
        <v>27</v>
      </c>
      <c r="X17" s="8" t="s">
        <v>27</v>
      </c>
      <c r="Y17" s="8" t="s">
        <v>27</v>
      </c>
      <c r="Z17" s="8" t="s">
        <v>27</v>
      </c>
      <c r="AA17" s="8" t="s">
        <v>27</v>
      </c>
      <c r="AB17" s="8" t="s">
        <v>27</v>
      </c>
      <c r="AC17" s="8" t="s">
        <v>27</v>
      </c>
      <c r="AD17" s="8" t="s">
        <v>27</v>
      </c>
    </row>
    <row r="18" spans="1:30" ht="60.75" x14ac:dyDescent="0.25">
      <c r="A18" s="12">
        <v>37671</v>
      </c>
      <c r="B18" s="17" t="s">
        <v>40</v>
      </c>
      <c r="C18" s="20" t="s">
        <v>67</v>
      </c>
      <c r="D18" s="20" t="s">
        <v>61</v>
      </c>
      <c r="E18" s="13" t="s">
        <v>62</v>
      </c>
      <c r="F18" s="13" t="s">
        <v>47</v>
      </c>
      <c r="G18" s="8"/>
      <c r="H18" s="8">
        <v>0</v>
      </c>
      <c r="I18" s="8">
        <v>0</v>
      </c>
      <c r="J18" s="8">
        <v>0</v>
      </c>
      <c r="K18" s="8">
        <v>0</v>
      </c>
      <c r="L18" s="8" t="s">
        <v>48</v>
      </c>
      <c r="M18" s="8">
        <v>22</v>
      </c>
      <c r="N18" s="8">
        <v>0</v>
      </c>
      <c r="O18" s="8">
        <v>2</v>
      </c>
      <c r="P18" s="23">
        <v>0</v>
      </c>
      <c r="Q18" s="8" t="s">
        <v>49</v>
      </c>
      <c r="R18" s="8">
        <v>20</v>
      </c>
      <c r="S18" s="8">
        <v>0</v>
      </c>
      <c r="T18" s="8">
        <v>0</v>
      </c>
      <c r="U18" s="23">
        <v>0</v>
      </c>
      <c r="V18" s="8" t="s">
        <v>50</v>
      </c>
      <c r="W18" s="8">
        <v>24</v>
      </c>
      <c r="X18" s="8">
        <v>0</v>
      </c>
      <c r="Y18" s="8">
        <v>3</v>
      </c>
      <c r="Z18" s="23">
        <v>0</v>
      </c>
      <c r="AA18" s="7">
        <f>SUM(H18,M18,R18,W18)</f>
        <v>66</v>
      </c>
      <c r="AB18" s="7">
        <f t="shared" ref="AB18:AB21" si="5">(I18+N18+S18+X18)</f>
        <v>0</v>
      </c>
      <c r="AC18" s="7">
        <f t="shared" ref="AC18:AC21" si="6">(J18+O18+T18+Y18)</f>
        <v>5</v>
      </c>
      <c r="AD18" s="7">
        <f t="shared" ref="AD18:AD21" si="7">(K18+P18+U18+Z18)</f>
        <v>0</v>
      </c>
    </row>
    <row r="19" spans="1:30" ht="36.75" x14ac:dyDescent="0.25">
      <c r="A19" s="13" t="s">
        <v>38</v>
      </c>
      <c r="B19" s="17" t="s">
        <v>39</v>
      </c>
      <c r="C19" s="20" t="s">
        <v>68</v>
      </c>
      <c r="D19" s="20" t="s">
        <v>69</v>
      </c>
      <c r="E19" s="13" t="s">
        <v>62</v>
      </c>
      <c r="F19" s="13" t="s">
        <v>47</v>
      </c>
      <c r="G19" s="8"/>
      <c r="H19" s="8">
        <v>0</v>
      </c>
      <c r="I19" s="8">
        <v>0</v>
      </c>
      <c r="J19" s="8">
        <v>0</v>
      </c>
      <c r="K19" s="8">
        <v>0</v>
      </c>
      <c r="L19" s="8"/>
      <c r="M19" s="8">
        <v>0</v>
      </c>
      <c r="N19" s="8">
        <v>0</v>
      </c>
      <c r="O19" s="8">
        <v>0</v>
      </c>
      <c r="P19" s="23">
        <v>0</v>
      </c>
      <c r="Q19" s="8" t="s">
        <v>51</v>
      </c>
      <c r="R19" s="8">
        <v>21</v>
      </c>
      <c r="S19" s="8">
        <v>0</v>
      </c>
      <c r="T19" s="8">
        <v>0</v>
      </c>
      <c r="U19" s="23">
        <v>0</v>
      </c>
      <c r="V19" s="9" t="s">
        <v>52</v>
      </c>
      <c r="W19" s="8">
        <v>34</v>
      </c>
      <c r="X19" s="8">
        <v>0</v>
      </c>
      <c r="Y19" s="8">
        <v>7</v>
      </c>
      <c r="Z19" s="23">
        <v>0</v>
      </c>
      <c r="AA19" s="7">
        <f>SUM(H19,M19,R19,W19)</f>
        <v>55</v>
      </c>
      <c r="AB19" s="7">
        <f t="shared" si="5"/>
        <v>0</v>
      </c>
      <c r="AC19" s="7">
        <f t="shared" si="6"/>
        <v>7</v>
      </c>
      <c r="AD19" s="7">
        <f t="shared" si="7"/>
        <v>0</v>
      </c>
    </row>
    <row r="20" spans="1:30" ht="51" customHeight="1" x14ac:dyDescent="0.25">
      <c r="A20" s="13" t="s">
        <v>41</v>
      </c>
      <c r="B20" s="17" t="s">
        <v>42</v>
      </c>
      <c r="C20" s="20" t="s">
        <v>64</v>
      </c>
      <c r="D20" s="20" t="s">
        <v>65</v>
      </c>
      <c r="E20" s="13" t="s">
        <v>62</v>
      </c>
      <c r="F20" s="13" t="s">
        <v>47</v>
      </c>
      <c r="G20" s="8"/>
      <c r="H20" s="8">
        <v>0</v>
      </c>
      <c r="I20" s="8">
        <v>0</v>
      </c>
      <c r="J20" s="8">
        <v>0</v>
      </c>
      <c r="K20" s="8">
        <v>0</v>
      </c>
      <c r="L20" s="8" t="s">
        <v>55</v>
      </c>
      <c r="M20" s="8">
        <v>22</v>
      </c>
      <c r="N20" s="8">
        <v>0</v>
      </c>
      <c r="O20" s="8">
        <v>1</v>
      </c>
      <c r="P20" s="23">
        <v>0</v>
      </c>
      <c r="Q20" s="8" t="s">
        <v>56</v>
      </c>
      <c r="R20" s="8">
        <v>22</v>
      </c>
      <c r="S20" s="8">
        <v>0</v>
      </c>
      <c r="T20" s="8">
        <v>1</v>
      </c>
      <c r="U20" s="8">
        <v>0</v>
      </c>
      <c r="V20" s="8" t="s">
        <v>57</v>
      </c>
      <c r="W20" s="8">
        <v>19</v>
      </c>
      <c r="X20" s="8">
        <v>0</v>
      </c>
      <c r="Y20" s="8">
        <v>2</v>
      </c>
      <c r="Z20" s="8">
        <v>0</v>
      </c>
      <c r="AA20" s="7">
        <f>SUM(H20,M20,R20,W20)</f>
        <v>63</v>
      </c>
      <c r="AB20" s="7">
        <f t="shared" si="5"/>
        <v>0</v>
      </c>
      <c r="AC20" s="7">
        <f t="shared" si="6"/>
        <v>4</v>
      </c>
      <c r="AD20" s="7">
        <f t="shared" si="7"/>
        <v>0</v>
      </c>
    </row>
    <row r="21" spans="1:30" ht="60.75" x14ac:dyDescent="0.25">
      <c r="A21" s="12">
        <v>40593</v>
      </c>
      <c r="B21" s="17" t="s">
        <v>43</v>
      </c>
      <c r="C21" s="20" t="s">
        <v>67</v>
      </c>
      <c r="D21" s="20"/>
      <c r="E21" s="13" t="s">
        <v>62</v>
      </c>
      <c r="F21" s="13" t="s">
        <v>47</v>
      </c>
      <c r="G21" s="8" t="s">
        <v>58</v>
      </c>
      <c r="H21" s="8">
        <v>24</v>
      </c>
      <c r="I21" s="8">
        <v>0</v>
      </c>
      <c r="J21" s="8">
        <v>0</v>
      </c>
      <c r="K21" s="8">
        <v>0</v>
      </c>
      <c r="L21" s="8"/>
      <c r="M21" s="8">
        <v>0</v>
      </c>
      <c r="N21" s="8">
        <v>0</v>
      </c>
      <c r="O21" s="8">
        <v>0</v>
      </c>
      <c r="P21" s="8">
        <v>0</v>
      </c>
      <c r="Q21" s="8"/>
      <c r="R21" s="8">
        <v>0</v>
      </c>
      <c r="S21" s="8">
        <v>0</v>
      </c>
      <c r="T21" s="8">
        <v>0</v>
      </c>
      <c r="U21" s="8">
        <v>0</v>
      </c>
      <c r="V21" s="8"/>
      <c r="W21" s="8">
        <v>0</v>
      </c>
      <c r="X21" s="8">
        <v>0</v>
      </c>
      <c r="Y21" s="8">
        <v>0</v>
      </c>
      <c r="Z21" s="8">
        <v>0</v>
      </c>
      <c r="AA21" s="7">
        <f t="shared" ref="AA21" si="8">(H21+M21+R21+W21)</f>
        <v>24</v>
      </c>
      <c r="AB21" s="7">
        <f t="shared" si="5"/>
        <v>0</v>
      </c>
      <c r="AC21" s="7">
        <f t="shared" si="6"/>
        <v>0</v>
      </c>
      <c r="AD21" s="7">
        <f t="shared" si="7"/>
        <v>0</v>
      </c>
    </row>
    <row r="22" spans="1:30" ht="54.75" customHeight="1" x14ac:dyDescent="0.25">
      <c r="A22" s="21" t="s">
        <v>44</v>
      </c>
      <c r="B22" s="19" t="s">
        <v>45</v>
      </c>
      <c r="C22" s="20" t="s">
        <v>64</v>
      </c>
      <c r="D22" s="20" t="s">
        <v>66</v>
      </c>
      <c r="E22" s="13" t="s">
        <v>62</v>
      </c>
      <c r="F22" s="13" t="s">
        <v>28</v>
      </c>
      <c r="G22" s="7" t="s">
        <v>59</v>
      </c>
      <c r="H22" s="7">
        <v>23</v>
      </c>
      <c r="I22" s="22">
        <v>0</v>
      </c>
      <c r="J22" s="22">
        <v>0</v>
      </c>
      <c r="K22" s="22">
        <v>0</v>
      </c>
      <c r="L22" s="8"/>
      <c r="M22" s="8">
        <v>0</v>
      </c>
      <c r="N22" s="8">
        <v>0</v>
      </c>
      <c r="O22" s="8">
        <v>0</v>
      </c>
      <c r="P22" s="8">
        <v>0</v>
      </c>
      <c r="Q22" s="8"/>
      <c r="R22" s="8">
        <v>0</v>
      </c>
      <c r="S22" s="8">
        <v>0</v>
      </c>
      <c r="T22" s="8">
        <v>0</v>
      </c>
      <c r="U22" s="8">
        <v>0</v>
      </c>
      <c r="V22" s="8"/>
      <c r="W22" s="8">
        <v>0</v>
      </c>
      <c r="X22" s="8">
        <v>0</v>
      </c>
      <c r="Y22" s="8">
        <v>0</v>
      </c>
      <c r="Z22" s="8">
        <v>0</v>
      </c>
      <c r="AA22" s="7">
        <f t="shared" ref="AA22:AD24" si="9">(H22+M22+R22+W22)</f>
        <v>23</v>
      </c>
      <c r="AB22" s="7">
        <f t="shared" si="9"/>
        <v>0</v>
      </c>
      <c r="AC22" s="7">
        <f t="shared" si="9"/>
        <v>0</v>
      </c>
      <c r="AD22" s="7">
        <f t="shared" si="9"/>
        <v>0</v>
      </c>
    </row>
    <row r="23" spans="1:30" ht="19.5" customHeight="1" x14ac:dyDescent="0.25">
      <c r="A23" s="72" t="s">
        <v>29</v>
      </c>
      <c r="B23" s="73"/>
      <c r="C23" s="73"/>
      <c r="D23" s="73"/>
      <c r="E23" s="73"/>
      <c r="F23" s="73"/>
      <c r="G23" s="28"/>
      <c r="H23" s="36">
        <v>50</v>
      </c>
      <c r="I23" s="31"/>
      <c r="J23" s="36"/>
      <c r="K23" s="31"/>
      <c r="L23" s="36"/>
      <c r="M23" s="36">
        <v>44</v>
      </c>
      <c r="N23" s="31"/>
      <c r="O23" s="31">
        <v>4</v>
      </c>
      <c r="P23" s="31"/>
      <c r="Q23" s="36"/>
      <c r="R23" s="36">
        <v>64</v>
      </c>
      <c r="S23" s="31"/>
      <c r="T23" s="36">
        <v>1</v>
      </c>
      <c r="U23" s="31"/>
      <c r="V23" s="36"/>
      <c r="W23" s="31">
        <v>77</v>
      </c>
      <c r="X23" s="32"/>
      <c r="Y23" s="33">
        <v>12</v>
      </c>
      <c r="Z23" s="32"/>
      <c r="AA23" s="34">
        <v>235</v>
      </c>
      <c r="AB23" s="35">
        <f t="shared" si="9"/>
        <v>0</v>
      </c>
      <c r="AC23" s="34">
        <f t="shared" si="9"/>
        <v>17</v>
      </c>
      <c r="AD23" s="35">
        <f t="shared" si="9"/>
        <v>0</v>
      </c>
    </row>
    <row r="24" spans="1:30" ht="21" customHeight="1" x14ac:dyDescent="0.25">
      <c r="A24" s="77" t="s">
        <v>30</v>
      </c>
      <c r="B24" s="78"/>
      <c r="C24" s="78"/>
      <c r="D24" s="78"/>
      <c r="E24" s="78"/>
      <c r="F24" s="78"/>
      <c r="G24" s="37"/>
      <c r="H24" s="29">
        <f>SUM(H23,H16)</f>
        <v>125</v>
      </c>
      <c r="I24" s="38"/>
      <c r="J24" s="29"/>
      <c r="K24" s="38"/>
      <c r="L24" s="29"/>
      <c r="M24" s="29">
        <f>SUM(M23,M16)</f>
        <v>117</v>
      </c>
      <c r="N24" s="38"/>
      <c r="O24" s="38">
        <v>5</v>
      </c>
      <c r="P24" s="38"/>
      <c r="Q24" s="29"/>
      <c r="R24" s="29">
        <f>SUM(R23,R16)</f>
        <v>105</v>
      </c>
      <c r="S24" s="38"/>
      <c r="T24" s="29">
        <v>6</v>
      </c>
      <c r="U24" s="38"/>
      <c r="V24" s="29"/>
      <c r="W24" s="31">
        <f>SUM(W23,W16)</f>
        <v>101</v>
      </c>
      <c r="X24" s="38"/>
      <c r="Y24" s="30">
        <v>15</v>
      </c>
      <c r="Z24" s="38"/>
      <c r="AA24" s="29">
        <f>SUM(AA23,AA16)</f>
        <v>448</v>
      </c>
      <c r="AB24" s="29">
        <f t="shared" si="9"/>
        <v>0</v>
      </c>
      <c r="AC24" s="29">
        <v>27</v>
      </c>
      <c r="AD24" s="29">
        <f t="shared" si="9"/>
        <v>0</v>
      </c>
    </row>
    <row r="25" spans="1:30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</sheetData>
  <mergeCells count="38">
    <mergeCell ref="A24:F24"/>
    <mergeCell ref="A10:AD10"/>
    <mergeCell ref="A11:F11"/>
    <mergeCell ref="A12:F12"/>
    <mergeCell ref="A16:F16"/>
    <mergeCell ref="A17:F17"/>
    <mergeCell ref="X6:Z6"/>
    <mergeCell ref="A23:F23"/>
    <mergeCell ref="AD5:AD7"/>
    <mergeCell ref="G6:G7"/>
    <mergeCell ref="H6:H7"/>
    <mergeCell ref="I6:K6"/>
    <mergeCell ref="L6:L7"/>
    <mergeCell ref="M6:M7"/>
    <mergeCell ref="N6:P6"/>
    <mergeCell ref="Q6:Q7"/>
    <mergeCell ref="R6:R7"/>
    <mergeCell ref="Q5:U5"/>
    <mergeCell ref="V5:Z5"/>
    <mergeCell ref="AB5:AB7"/>
    <mergeCell ref="AC5:AC7"/>
    <mergeCell ref="V6:V7"/>
    <mergeCell ref="A1:AD1"/>
    <mergeCell ref="A2:AD2"/>
    <mergeCell ref="A3:AD3"/>
    <mergeCell ref="A4:A7"/>
    <mergeCell ref="B4:B7"/>
    <mergeCell ref="C4:C7"/>
    <mergeCell ref="D4:D7"/>
    <mergeCell ref="E4:E7"/>
    <mergeCell ref="F4:F7"/>
    <mergeCell ref="S6:U6"/>
    <mergeCell ref="G4:Z4"/>
    <mergeCell ref="AA4:AA7"/>
    <mergeCell ref="AB4:AD4"/>
    <mergeCell ref="G5:K5"/>
    <mergeCell ref="L5:P5"/>
    <mergeCell ref="W6:W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opLeftCell="A4" zoomScale="80" zoomScaleNormal="80" workbookViewId="0">
      <selection activeCell="K25" sqref="K25"/>
    </sheetView>
  </sheetViews>
  <sheetFormatPr defaultRowHeight="15" x14ac:dyDescent="0.25"/>
  <cols>
    <col min="1" max="1" width="8.7109375" customWidth="1"/>
    <col min="2" max="2" width="13.28515625" customWidth="1"/>
    <col min="3" max="3" width="9.85546875" customWidth="1"/>
    <col min="4" max="4" width="10" customWidth="1"/>
    <col min="5" max="5" width="8.85546875" customWidth="1"/>
    <col min="6" max="6" width="6.140625" customWidth="1"/>
    <col min="7" max="7" width="8" customWidth="1"/>
    <col min="8" max="8" width="6.28515625" customWidth="1"/>
    <col min="9" max="9" width="6.5703125" customWidth="1"/>
    <col min="10" max="10" width="6.28515625" customWidth="1"/>
    <col min="11" max="11" width="5" customWidth="1"/>
    <col min="12" max="12" width="7.42578125" customWidth="1"/>
    <col min="13" max="13" width="6.85546875" customWidth="1"/>
    <col min="14" max="14" width="7.42578125" customWidth="1"/>
    <col min="15" max="15" width="7.5703125" customWidth="1"/>
    <col min="16" max="16" width="7.42578125" customWidth="1"/>
    <col min="17" max="17" width="7.85546875" customWidth="1"/>
    <col min="18" max="18" width="6.7109375" customWidth="1"/>
  </cols>
  <sheetData>
    <row r="1" spans="1:18" ht="15.75" x14ac:dyDescent="0.25">
      <c r="A1" s="51" t="s">
        <v>71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18" ht="15.75" x14ac:dyDescent="0.25">
      <c r="A2" s="52" t="s">
        <v>33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18" x14ac:dyDescent="0.25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</row>
    <row r="4" spans="1:18" ht="19.5" customHeight="1" x14ac:dyDescent="0.25">
      <c r="A4" s="54" t="s">
        <v>2</v>
      </c>
      <c r="B4" s="57" t="s">
        <v>75</v>
      </c>
      <c r="C4" s="57" t="s">
        <v>76</v>
      </c>
      <c r="D4" s="60" t="s">
        <v>7</v>
      </c>
      <c r="E4" s="64" t="s">
        <v>70</v>
      </c>
      <c r="F4" s="65"/>
      <c r="G4" s="65"/>
      <c r="H4" s="65"/>
      <c r="I4" s="65"/>
      <c r="J4" s="65"/>
      <c r="K4" s="65"/>
      <c r="L4" s="65"/>
      <c r="M4" s="65"/>
      <c r="N4" s="65"/>
      <c r="O4" s="54" t="s">
        <v>80</v>
      </c>
      <c r="P4" s="61" t="s">
        <v>8</v>
      </c>
      <c r="Q4" s="62"/>
      <c r="R4" s="63"/>
    </row>
    <row r="5" spans="1:18" x14ac:dyDescent="0.25">
      <c r="A5" s="55"/>
      <c r="B5" s="58"/>
      <c r="C5" s="58"/>
      <c r="D5" s="60"/>
      <c r="E5" s="66" t="s">
        <v>9</v>
      </c>
      <c r="F5" s="67"/>
      <c r="G5" s="67"/>
      <c r="H5" s="67"/>
      <c r="I5" s="68"/>
      <c r="J5" s="66" t="s">
        <v>10</v>
      </c>
      <c r="K5" s="67"/>
      <c r="L5" s="67"/>
      <c r="M5" s="69"/>
      <c r="N5" s="68"/>
      <c r="O5" s="55"/>
      <c r="P5" s="54" t="s">
        <v>13</v>
      </c>
      <c r="Q5" s="74" t="s">
        <v>14</v>
      </c>
      <c r="R5" s="74" t="s">
        <v>15</v>
      </c>
    </row>
    <row r="6" spans="1:18" ht="15" customHeight="1" x14ac:dyDescent="0.25">
      <c r="A6" s="55"/>
      <c r="B6" s="58"/>
      <c r="C6" s="58"/>
      <c r="D6" s="60"/>
      <c r="E6" s="70" t="s">
        <v>16</v>
      </c>
      <c r="F6" s="70" t="s">
        <v>17</v>
      </c>
      <c r="G6" s="61" t="s">
        <v>18</v>
      </c>
      <c r="H6" s="62"/>
      <c r="I6" s="63"/>
      <c r="J6" s="70" t="s">
        <v>16</v>
      </c>
      <c r="K6" s="70" t="s">
        <v>17</v>
      </c>
      <c r="L6" s="61" t="s">
        <v>19</v>
      </c>
      <c r="M6" s="62"/>
      <c r="N6" s="63"/>
      <c r="O6" s="55"/>
      <c r="P6" s="55"/>
      <c r="Q6" s="75"/>
      <c r="R6" s="75"/>
    </row>
    <row r="7" spans="1:18" ht="81" customHeight="1" x14ac:dyDescent="0.25">
      <c r="A7" s="56"/>
      <c r="B7" s="59"/>
      <c r="C7" s="59"/>
      <c r="D7" s="60"/>
      <c r="E7" s="71"/>
      <c r="F7" s="71"/>
      <c r="G7" s="40" t="s">
        <v>22</v>
      </c>
      <c r="H7" s="41" t="s">
        <v>23</v>
      </c>
      <c r="I7" s="41" t="s">
        <v>24</v>
      </c>
      <c r="J7" s="71"/>
      <c r="K7" s="71"/>
      <c r="L7" s="40" t="s">
        <v>22</v>
      </c>
      <c r="M7" s="41" t="s">
        <v>23</v>
      </c>
      <c r="N7" s="41" t="s">
        <v>24</v>
      </c>
      <c r="O7" s="56"/>
      <c r="P7" s="56"/>
      <c r="Q7" s="76"/>
      <c r="R7" s="76"/>
    </row>
    <row r="8" spans="1:18" x14ac:dyDescent="0.25">
      <c r="A8" s="25">
        <v>1</v>
      </c>
      <c r="B8" s="25">
        <v>2</v>
      </c>
      <c r="C8" s="25">
        <v>3</v>
      </c>
      <c r="D8" s="25">
        <v>6</v>
      </c>
      <c r="E8" s="25">
        <v>8</v>
      </c>
      <c r="F8" s="25">
        <v>9</v>
      </c>
      <c r="G8" s="25">
        <v>10</v>
      </c>
      <c r="H8" s="25">
        <v>11</v>
      </c>
      <c r="I8" s="25">
        <v>12</v>
      </c>
      <c r="J8" s="25">
        <v>13</v>
      </c>
      <c r="K8" s="25">
        <v>14</v>
      </c>
      <c r="L8" s="25">
        <v>15</v>
      </c>
      <c r="M8" s="25">
        <v>16</v>
      </c>
      <c r="N8" s="25">
        <v>17</v>
      </c>
      <c r="O8" s="25">
        <v>33</v>
      </c>
      <c r="P8" s="25">
        <v>34</v>
      </c>
      <c r="Q8" s="25">
        <v>35</v>
      </c>
      <c r="R8" s="25">
        <v>36</v>
      </c>
    </row>
    <row r="9" spans="1:18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x14ac:dyDescent="0.25">
      <c r="A10" s="79" t="s">
        <v>31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</row>
    <row r="11" spans="1:18" ht="15.75" x14ac:dyDescent="0.25">
      <c r="A11" s="85" t="s">
        <v>25</v>
      </c>
      <c r="B11" s="86"/>
      <c r="C11" s="86"/>
      <c r="D11" s="86"/>
      <c r="E11" s="26"/>
      <c r="F11" s="5"/>
      <c r="G11" s="6"/>
      <c r="H11" s="5"/>
      <c r="I11" s="6"/>
      <c r="J11" s="5"/>
      <c r="K11" s="5"/>
      <c r="L11" s="6"/>
      <c r="M11" s="5"/>
      <c r="N11" s="6"/>
      <c r="O11" s="5">
        <f>(F11+K11)</f>
        <v>0</v>
      </c>
      <c r="P11" s="5">
        <f t="shared" ref="P11:R11" si="0">(G11+L11)</f>
        <v>0</v>
      </c>
      <c r="Q11" s="5">
        <f t="shared" si="0"/>
        <v>0</v>
      </c>
      <c r="R11" s="5">
        <f t="shared" si="0"/>
        <v>0</v>
      </c>
    </row>
    <row r="12" spans="1:18" x14ac:dyDescent="0.25">
      <c r="A12" s="87" t="s">
        <v>32</v>
      </c>
      <c r="B12" s="88"/>
      <c r="C12" s="88"/>
      <c r="D12" s="88"/>
      <c r="E12" s="5" t="s">
        <v>27</v>
      </c>
      <c r="F12" s="5" t="s">
        <v>27</v>
      </c>
      <c r="G12" s="5" t="s">
        <v>27</v>
      </c>
      <c r="H12" s="5" t="s">
        <v>27</v>
      </c>
      <c r="I12" s="5" t="s">
        <v>27</v>
      </c>
      <c r="J12" s="5" t="s">
        <v>27</v>
      </c>
      <c r="K12" s="5" t="s">
        <v>27</v>
      </c>
      <c r="L12" s="5" t="s">
        <v>27</v>
      </c>
      <c r="M12" s="5" t="s">
        <v>27</v>
      </c>
      <c r="N12" s="5" t="s">
        <v>27</v>
      </c>
      <c r="O12" s="5" t="s">
        <v>27</v>
      </c>
      <c r="P12" s="5" t="s">
        <v>27</v>
      </c>
      <c r="Q12" s="5" t="s">
        <v>27</v>
      </c>
      <c r="R12" s="5" t="s">
        <v>27</v>
      </c>
    </row>
    <row r="13" spans="1:18" ht="48.75" customHeight="1" x14ac:dyDescent="0.25">
      <c r="A13" s="42">
        <v>19601</v>
      </c>
      <c r="B13" s="43" t="s">
        <v>73</v>
      </c>
      <c r="C13" s="43" t="s">
        <v>73</v>
      </c>
      <c r="D13" s="44" t="s">
        <v>77</v>
      </c>
      <c r="E13" s="45" t="s">
        <v>78</v>
      </c>
      <c r="F13" s="5">
        <v>0</v>
      </c>
      <c r="G13" s="5">
        <v>0</v>
      </c>
      <c r="H13" s="5">
        <v>0</v>
      </c>
      <c r="I13" s="5"/>
      <c r="J13" s="45" t="s">
        <v>79</v>
      </c>
      <c r="K13" s="5">
        <v>9</v>
      </c>
      <c r="L13" s="5">
        <v>0</v>
      </c>
      <c r="M13" s="5">
        <v>0</v>
      </c>
      <c r="N13" s="46">
        <v>0</v>
      </c>
      <c r="O13" s="5">
        <f t="shared" ref="O13" si="1">SUM(F13,K13,)</f>
        <v>9</v>
      </c>
      <c r="P13" s="44">
        <f t="shared" ref="P13:R16" si="2">SUM(G13,L13,)</f>
        <v>0</v>
      </c>
      <c r="Q13" s="44">
        <f t="shared" si="2"/>
        <v>0</v>
      </c>
      <c r="R13" s="44">
        <f t="shared" si="2"/>
        <v>0</v>
      </c>
    </row>
    <row r="14" spans="1:18" ht="51" customHeight="1" x14ac:dyDescent="0.25">
      <c r="A14" s="42">
        <v>16675</v>
      </c>
      <c r="B14" s="47" t="s">
        <v>74</v>
      </c>
      <c r="C14" s="47" t="s">
        <v>74</v>
      </c>
      <c r="D14" s="44" t="s">
        <v>77</v>
      </c>
      <c r="E14" s="48" t="s">
        <v>81</v>
      </c>
      <c r="F14" s="5">
        <v>22</v>
      </c>
      <c r="G14" s="49">
        <v>0</v>
      </c>
      <c r="H14" s="49">
        <v>0</v>
      </c>
      <c r="I14" s="50"/>
      <c r="J14" s="5" t="s">
        <v>82</v>
      </c>
      <c r="K14" s="5">
        <v>15</v>
      </c>
      <c r="L14" s="50">
        <v>0</v>
      </c>
      <c r="M14" s="50">
        <v>0</v>
      </c>
      <c r="N14" s="50">
        <v>0</v>
      </c>
      <c r="O14" s="5">
        <f>SUM(F14,K14,)</f>
        <v>37</v>
      </c>
      <c r="P14" s="5">
        <f t="shared" si="2"/>
        <v>0</v>
      </c>
      <c r="Q14" s="5">
        <f t="shared" si="2"/>
        <v>0</v>
      </c>
      <c r="R14" s="5">
        <f t="shared" si="2"/>
        <v>0</v>
      </c>
    </row>
    <row r="15" spans="1:18" s="24" customFormat="1" ht="22.5" customHeight="1" x14ac:dyDescent="0.25">
      <c r="A15" s="82" t="s">
        <v>25</v>
      </c>
      <c r="B15" s="82"/>
      <c r="C15" s="82"/>
      <c r="D15" s="82"/>
      <c r="E15" s="28"/>
      <c r="F15" s="29">
        <v>22</v>
      </c>
      <c r="G15" s="30"/>
      <c r="H15" s="29"/>
      <c r="I15" s="30"/>
      <c r="J15" s="29"/>
      <c r="K15" s="29">
        <v>24</v>
      </c>
      <c r="L15" s="30"/>
      <c r="M15" s="30"/>
      <c r="N15" s="30"/>
      <c r="O15" s="34">
        <v>46</v>
      </c>
      <c r="P15" s="39">
        <f t="shared" si="2"/>
        <v>0</v>
      </c>
      <c r="Q15" s="39">
        <f t="shared" si="2"/>
        <v>0</v>
      </c>
      <c r="R15" s="39">
        <f t="shared" si="2"/>
        <v>0</v>
      </c>
    </row>
    <row r="16" spans="1:18" ht="19.5" customHeight="1" x14ac:dyDescent="0.25">
      <c r="A16" s="72" t="s">
        <v>72</v>
      </c>
      <c r="B16" s="73"/>
      <c r="C16" s="73"/>
      <c r="D16" s="73"/>
      <c r="E16" s="28"/>
      <c r="F16" s="36">
        <v>22</v>
      </c>
      <c r="G16" s="31"/>
      <c r="H16" s="36"/>
      <c r="I16" s="31"/>
      <c r="J16" s="36"/>
      <c r="K16" s="36">
        <v>24</v>
      </c>
      <c r="L16" s="31"/>
      <c r="M16" s="31"/>
      <c r="N16" s="31"/>
      <c r="O16" s="34">
        <v>46</v>
      </c>
      <c r="P16" s="39">
        <f t="shared" si="2"/>
        <v>0</v>
      </c>
      <c r="Q16" s="39">
        <f t="shared" si="2"/>
        <v>0</v>
      </c>
      <c r="R16" s="39">
        <f t="shared" si="2"/>
        <v>0</v>
      </c>
    </row>
    <row r="17" spans="1:18" x14ac:dyDescent="0.2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</row>
  </sheetData>
  <mergeCells count="26">
    <mergeCell ref="A1:R1"/>
    <mergeCell ref="A2:R2"/>
    <mergeCell ref="A3:R3"/>
    <mergeCell ref="A4:A7"/>
    <mergeCell ref="B4:B7"/>
    <mergeCell ref="C4:C7"/>
    <mergeCell ref="D4:D7"/>
    <mergeCell ref="E4:N4"/>
    <mergeCell ref="O4:O7"/>
    <mergeCell ref="P4:R4"/>
    <mergeCell ref="E5:I5"/>
    <mergeCell ref="J5:N5"/>
    <mergeCell ref="P5:P7"/>
    <mergeCell ref="Q5:Q7"/>
    <mergeCell ref="R5:R7"/>
    <mergeCell ref="E6:E7"/>
    <mergeCell ref="F6:F7"/>
    <mergeCell ref="G6:I6"/>
    <mergeCell ref="J6:J7"/>
    <mergeCell ref="K6:K7"/>
    <mergeCell ref="L6:N6"/>
    <mergeCell ref="A11:D11"/>
    <mergeCell ref="A12:D12"/>
    <mergeCell ref="A15:D15"/>
    <mergeCell ref="A16:D16"/>
    <mergeCell ref="A10:R10"/>
  </mergeCells>
  <pageMargins left="0.7" right="0.7" top="0.75" bottom="0.75" header="0.3" footer="0.3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основные.образов.прог.</vt:lpstr>
      <vt:lpstr>Программы проф.обучения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ЦОПП Сотрудник</dc:creator>
  <cp:lastModifiedBy>Сергей Немцев</cp:lastModifiedBy>
  <dcterms:created xsi:type="dcterms:W3CDTF">2022-03-10T13:37:38Z</dcterms:created>
  <dcterms:modified xsi:type="dcterms:W3CDTF">2023-12-22T08:16:30Z</dcterms:modified>
</cp:coreProperties>
</file>